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.3.наше" sheetId="2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AE47" i="2"/>
  <c r="AD47"/>
  <c r="AF20"/>
  <c r="AF23"/>
  <c r="AF24"/>
  <c r="AF26"/>
  <c r="AF28"/>
  <c r="AF29"/>
  <c r="AF30"/>
  <c r="AF31"/>
  <c r="AF32"/>
  <c r="AF34"/>
  <c r="AF36"/>
  <c r="AF37"/>
  <c r="AF38"/>
  <c r="AF39"/>
  <c r="AF40"/>
  <c r="AF41"/>
  <c r="AF42"/>
  <c r="AF44"/>
  <c r="AF45"/>
  <c r="AF48"/>
  <c r="AF49"/>
  <c r="AF50"/>
  <c r="AF51"/>
  <c r="AF52"/>
  <c r="AE46"/>
  <c r="AE35"/>
  <c r="AE22"/>
  <c r="AE21"/>
  <c r="AE19"/>
  <c r="AE18"/>
  <c r="AF47"/>
  <c r="AD35"/>
  <c r="AF35"/>
  <c r="AD22"/>
  <c r="AD46"/>
  <c r="AF46"/>
  <c r="AD21"/>
  <c r="AF22"/>
  <c r="AB17"/>
  <c r="AC17"/>
  <c r="AD17"/>
  <c r="AE17"/>
  <c r="AF17"/>
  <c r="AG17"/>
  <c r="O17"/>
  <c r="P17"/>
  <c r="Q17"/>
  <c r="R17"/>
  <c r="S17"/>
  <c r="T17"/>
  <c r="U17"/>
  <c r="V17"/>
  <c r="W17"/>
  <c r="AD19"/>
  <c r="AF21"/>
  <c r="AD18"/>
  <c r="AF18"/>
  <c r="AF19"/>
</calcChain>
</file>

<file path=xl/sharedStrings.xml><?xml version="1.0" encoding="utf-8"?>
<sst xmlns="http://schemas.openxmlformats.org/spreadsheetml/2006/main" count="117" uniqueCount="83">
  <si>
    <t>Принятые обозначения и сокращения:</t>
  </si>
  <si>
    <t xml:space="preserve">2. Подпрограмма  - подпрограмма муниципальной  программы  Спировского района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</si>
  <si>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</si>
  <si>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</si>
  <si>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</si>
  <si>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</si>
  <si>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</si>
  <si>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</si>
  <si>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</si>
  <si>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</si>
  <si>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</si>
  <si>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%</t>
  </si>
  <si>
    <t>Показатель 1  "Численность муниципальных служащих"</t>
  </si>
  <si>
    <t>человек</t>
  </si>
  <si>
    <t xml:space="preserve">Показатель  2  "Доля муниципальных служащих, повышавших профессиональный уровень в течение года" </t>
  </si>
  <si>
    <t>да/нет</t>
  </si>
  <si>
    <t>Показатель  "Доля замещенных должностей муниципальной службы"</t>
  </si>
  <si>
    <t>Показатель 1 "Количество муниципальных служащих, участвовавших в региональных и межведомственных семинарах  профильной направленности"</t>
  </si>
  <si>
    <t>чел.</t>
  </si>
  <si>
    <t>единиц</t>
  </si>
  <si>
    <t xml:space="preserve">единиц </t>
  </si>
  <si>
    <t>Показатель 2 "Количество участников мероприятий"</t>
  </si>
  <si>
    <t xml:space="preserve">Показатель 1 "Доля обновленной оргтехники администрации Спировского района" </t>
  </si>
  <si>
    <t>(да/нет)</t>
  </si>
  <si>
    <t>Показатель 1 "Ежедневное количество посетителей сайта"</t>
  </si>
  <si>
    <t>Показатель 2 "Среднее количество еженедельно размещаемых новых материалов на сайте"</t>
  </si>
  <si>
    <t xml:space="preserve">Обеспечивающая подпрограмма </t>
  </si>
  <si>
    <t>1. Обеспечение деятельности  главного администратора  программы</t>
  </si>
  <si>
    <t>программа</t>
  </si>
  <si>
    <t>номер показателя</t>
  </si>
  <si>
    <r>
      <rPr>
        <b/>
        <sz val="9"/>
        <color indexed="10"/>
        <rFont val="Arial"/>
        <family val="2"/>
        <charset val="204"/>
      </rPr>
      <t>1 Задача  подпрограммы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"Развитие кадрового потенциала администрации Спировского района Тверской области"</t>
    </r>
  </si>
  <si>
    <r>
      <t>Административное 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1.001</t>
    </r>
    <r>
      <rPr>
        <sz val="9"/>
        <rFont val="Arial"/>
        <family val="2"/>
        <charset val="204"/>
      </rPr>
      <t xml:space="preserve">  "Своевременное замещение должностей муниципальной службы Спировского района Тверской области"</t>
    </r>
  </si>
  <si>
    <r>
      <t>Административное 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1.002</t>
    </r>
    <r>
      <rPr>
        <sz val="9"/>
        <rFont val="Arial"/>
        <family val="2"/>
        <charset val="204"/>
      </rPr>
      <t xml:space="preserve">  "Методическое сопровождение организации профессионального развития муниципальных служащих"</t>
    </r>
  </si>
  <si>
    <r>
      <t xml:space="preserve">Мероприятие 1.003 </t>
    </r>
    <r>
      <rPr>
        <sz val="9"/>
        <rFont val="Arial"/>
        <family val="2"/>
        <charset val="204"/>
      </rPr>
      <t xml:space="preserve"> "Повышение квалификации муниципальных служащих"</t>
    </r>
  </si>
  <si>
    <r>
      <rPr>
        <sz val="9"/>
        <rFont val="Arial"/>
        <family val="2"/>
        <charset val="204"/>
      </rPr>
      <t>Показатель 2  "Количество муниципальных служащих, направленных на повышение квалификации"</t>
    </r>
  </si>
  <si>
    <r>
      <t>Административное мероприятие 1.004</t>
    </r>
    <r>
      <rPr>
        <sz val="9"/>
        <rFont val="Arial"/>
        <family val="2"/>
        <charset val="204"/>
      </rPr>
      <t xml:space="preserve">  "Поощрение муниципальных служащих  за высокие результаты труда"</t>
    </r>
  </si>
  <si>
    <r>
      <t xml:space="preserve">Административное мероприятие  2.003  </t>
    </r>
    <r>
      <rPr>
        <sz val="9"/>
        <rFont val="Arial"/>
        <family val="2"/>
        <charset val="204"/>
      </rPr>
      <t xml:space="preserve">"Ведение и наполнение официального сайта администрации Спировского района" </t>
    </r>
  </si>
  <si>
    <t>тыс.
руб.</t>
  </si>
  <si>
    <t>тыс. руб.</t>
  </si>
  <si>
    <t>тыс руб</t>
  </si>
  <si>
    <t>Отчет</t>
  </si>
  <si>
    <t xml:space="preserve">         (указывается отчетный финансовый год) </t>
  </si>
  <si>
    <t>1.Программа - муниципальная программа  Спировского района  Тверской области</t>
  </si>
  <si>
    <t>Единица  измерения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</si>
  <si>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</si>
  <si>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</si>
  <si>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</si>
  <si>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</si>
  <si>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</si>
  <si>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</si>
  <si>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</si>
  <si>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</si>
  <si>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«_______» ________________________ 20____ г.</t>
  </si>
  <si>
    <t xml:space="preserve">                 Основные результаты реализации   муниципальной  программы в отчетном финансовом году: 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</si>
  <si>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  <charset val="204"/>
      </rPr>
      <t xml:space="preserve">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</si>
  <si>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  <charset val="204"/>
      </rPr>
      <t xml:space="preserve"> -</t>
    </r>
  </si>
  <si>
    <t>администрация Спировского района Тверской области</t>
  </si>
  <si>
    <r>
      <t xml:space="preserve">                                                                          </t>
    </r>
    <r>
      <rPr>
        <sz val="8"/>
        <rFont val="Arial"/>
        <family val="2"/>
        <charset val="204"/>
      </rPr>
      <t xml:space="preserve"> (</t>
    </r>
    <r>
      <rPr>
        <i/>
        <sz val="8"/>
        <rFont val="Arial"/>
        <family val="2"/>
        <charset val="204"/>
      </rPr>
      <t xml:space="preserve"> название     программы)  </t>
    </r>
  </si>
  <si>
    <r>
      <t>Критерий выполнения в рамках</t>
    </r>
    <r>
      <rPr>
        <sz val="9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</si>
  <si>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«Муниципальное управление и гражданское общество" на 2018-2023 годы</t>
  </si>
  <si>
    <r>
      <t>Цель программы</t>
    </r>
    <r>
      <rPr>
        <sz val="9"/>
        <rFont val="Arial"/>
        <family val="2"/>
        <charset val="204"/>
      </rPr>
      <t xml:space="preserve"> "Формирование эффективной системы исполнения муниципальных функций и предоставления качественных муниципальных услуг Администрацией Спировского района Тверской области"</t>
    </r>
  </si>
  <si>
    <r>
      <rPr>
        <b/>
        <i/>
        <u/>
        <sz val="9"/>
        <rFont val="Arial"/>
        <family val="2"/>
        <charset val="204"/>
      </rPr>
      <t>Подпрограмма  1</t>
    </r>
    <r>
      <rPr>
        <b/>
        <i/>
        <sz val="9"/>
        <rFont val="Arial"/>
        <family val="2"/>
        <charset val="204"/>
      </rPr>
      <t xml:space="preserve"> "Создание условий для эффективного функционирования системы органов местного самоуправления Спировского района Тверской области"</t>
    </r>
  </si>
  <si>
    <t>Показатель   "Доля муниципальных служащих, которым в течении года оказаны консультационные услуги по вопросам профессионального развития, от числа обратившихся"</t>
  </si>
  <si>
    <t>Показатель 3 "Количество учебных мероприятий короткого цикла" ( в т.ч. в форме учебы аппарата администрации Спировского района)</t>
  </si>
  <si>
    <t>Показатель  "Количество служащих, поощренных благодарностями, почетными грамотами  Администрации района, Главы района"</t>
  </si>
  <si>
    <r>
      <rPr>
        <b/>
        <sz val="9"/>
        <color indexed="10"/>
        <rFont val="Arial"/>
        <family val="2"/>
        <charset val="204"/>
      </rPr>
      <t>2 Задача   подпрограммы</t>
    </r>
    <r>
      <rPr>
        <sz val="9"/>
        <rFont val="Arial"/>
        <family val="2"/>
        <charset val="204"/>
      </rPr>
      <t xml:space="preserve"> "Организационное обеспечение эффективного выполнения Администрацией Спировского района Тверской области возложенных на нее функций"</t>
    </r>
  </si>
  <si>
    <t>Показатель 1  "Уровень удовлетворенности  служащих организацией рабочего пространства"</t>
  </si>
  <si>
    <t>Показатель 2   задачи "Доля жителей Спировского района, информированных о мероприятиях,  проводимых Администрацией Спировского района с участием Главы  Спировского района"</t>
  </si>
  <si>
    <r>
      <t>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2.001</t>
    </r>
    <r>
      <rPr>
        <sz val="9"/>
        <rFont val="Arial"/>
        <family val="2"/>
        <charset val="204"/>
      </rPr>
      <t xml:space="preserve">  "Организационное обеспечение проведения мероприятий с участием Главы  района  и  Администрации Спировского района "</t>
    </r>
  </si>
  <si>
    <t>Показатель 1 "Количество мероприятий, проводимых Администрацией Спировского района с участием Главы  Спировского района"</t>
  </si>
  <si>
    <r>
      <t>Мероприятие  2.002</t>
    </r>
    <r>
      <rPr>
        <sz val="9"/>
        <rFont val="Arial"/>
        <family val="2"/>
        <charset val="204"/>
      </rPr>
      <t xml:space="preserve"> "Бюджетные инвестиции в объекты муниципальной собственности Спировского района"</t>
    </r>
  </si>
  <si>
    <t>Расходы по центральному аппарату исполнительных органов муниципальной власти Спировского района, за исключением расходов на выполнение переданных государственных полномочий Российской Федерации</t>
  </si>
  <si>
    <t>Глава Спировского района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</si>
  <si>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</si>
  <si>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государственных 
полномочий по государственной регистрации актов гражданского состояния</t>
  </si>
  <si>
    <t>Б</t>
  </si>
  <si>
    <t>С</t>
  </si>
  <si>
    <t>да</t>
  </si>
  <si>
    <t xml:space="preserve">  за   2021 год</t>
  </si>
  <si>
    <t>Результаты реализации программы   в  2021 году</t>
  </si>
  <si>
    <r>
      <t xml:space="preserve">Показатель 1 </t>
    </r>
    <r>
      <rPr>
        <sz val="9"/>
        <rFont val="Arial"/>
        <family val="2"/>
        <charset val="204"/>
      </rPr>
      <t xml:space="preserve"> "Доля  служащих в Администрации Спировского района и ее структурных подразделениях (далее -  служащие), удовлетворенных организацией и условиями труда"</t>
    </r>
  </si>
  <si>
    <t>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</si>
  <si>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 xml:space="preserve">Расходы на погашение просроченной кредиторской задолженности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</si>
</sst>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8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sz val="6"/>
      <color indexed="10"/>
      <name val="Arial"/>
      <family val="2"/>
      <charset val="204"/>
    </font>
    <font>
      <sz val="6"/>
      <color indexed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8"/>
      <name val="Calibri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i/>
      <sz val="6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2" fillId="2" borderId="1" xfId="0" applyFont="1" applyFill="1" applyBorder="1"/>
    <xf numFmtId="0" fontId="5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3" fillId="2" borderId="0" xfId="0" applyFont="1" applyFill="1"/>
    <xf numFmtId="0" fontId="19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/>
    <xf numFmtId="0" fontId="6" fillId="2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vertical="top" wrapText="1"/>
    </xf>
    <xf numFmtId="0" fontId="29" fillId="3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0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6" fillId="2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/>
    <xf numFmtId="0" fontId="31" fillId="2" borderId="0" xfId="0" applyFont="1" applyFill="1" applyBorder="1" applyAlignment="1">
      <alignment horizontal="left"/>
    </xf>
    <xf numFmtId="164" fontId="32" fillId="3" borderId="1" xfId="0" applyNumberFormat="1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64" fontId="35" fillId="4" borderId="1" xfId="0" applyNumberFormat="1" applyFont="1" applyFill="1" applyBorder="1" applyAlignment="1">
      <alignment horizontal="center" vertical="center"/>
    </xf>
    <xf numFmtId="16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/>
    </xf>
    <xf numFmtId="0" fontId="22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61"/>
  <sheetViews>
    <sheetView tabSelected="1" topLeftCell="A37" zoomScaleNormal="100" workbookViewId="0">
      <selection activeCell="R51" sqref="R51"/>
    </sheetView>
  </sheetViews>
  <sheetFormatPr defaultRowHeight="15"/>
  <cols>
    <col min="1" max="1" width="2.42578125" customWidth="1"/>
    <col min="2" max="2" width="2.7109375" customWidth="1"/>
    <col min="3" max="3" width="2.42578125" customWidth="1"/>
    <col min="4" max="4" width="2.7109375" customWidth="1"/>
    <col min="5" max="5" width="2.28515625" customWidth="1"/>
    <col min="6" max="6" width="2.7109375" customWidth="1"/>
    <col min="7" max="8" width="2.5703125" customWidth="1"/>
    <col min="9" max="9" width="2.42578125" customWidth="1"/>
    <col min="10" max="10" width="2" customWidth="1"/>
    <col min="11" max="12" width="2.42578125" customWidth="1"/>
    <col min="13" max="14" width="2.28515625" customWidth="1"/>
    <col min="15" max="17" width="2.42578125" customWidth="1"/>
    <col min="18" max="18" width="2.7109375" customWidth="1"/>
    <col min="19" max="19" width="2.140625" customWidth="1"/>
    <col min="20" max="20" width="2.42578125" customWidth="1"/>
    <col min="21" max="21" width="3" customWidth="1"/>
    <col min="22" max="23" width="2.42578125" customWidth="1"/>
    <col min="24" max="24" width="2.85546875" customWidth="1"/>
    <col min="25" max="25" width="2.28515625" customWidth="1"/>
    <col min="26" max="26" width="2.5703125" customWidth="1"/>
    <col min="27" max="27" width="2.42578125" customWidth="1"/>
    <col min="28" max="28" width="59" customWidth="1"/>
    <col min="30" max="30" width="16.5703125" customWidth="1"/>
    <col min="31" max="31" width="16.85546875" customWidth="1"/>
    <col min="32" max="32" width="10.5703125" customWidth="1"/>
    <col min="33" max="33" width="10.42578125" customWidth="1"/>
  </cols>
  <sheetData>
    <row r="2" spans="1:58" ht="11.25" customHeight="1">
      <c r="A2" s="6"/>
      <c r="B2" s="6"/>
      <c r="C2" s="72" t="s">
        <v>40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>
      <c r="A3" s="6"/>
      <c r="B3" s="6"/>
      <c r="C3" s="72" t="s">
        <v>54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>
      <c r="A4" s="6"/>
      <c r="B4" s="6"/>
      <c r="C4" s="27"/>
      <c r="D4" s="25"/>
      <c r="E4" s="25"/>
      <c r="F4" s="25"/>
      <c r="G4" s="25"/>
      <c r="H4" s="25"/>
      <c r="I4" s="25"/>
      <c r="J4" s="25"/>
      <c r="K4" s="25"/>
      <c r="L4" s="72" t="s">
        <v>59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25"/>
      <c r="AE4" s="25"/>
      <c r="AF4" s="25"/>
      <c r="AG4" s="25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idden="1">
      <c r="A5" s="6"/>
      <c r="B5" s="6"/>
      <c r="C5" s="27"/>
      <c r="D5" s="25"/>
      <c r="E5" s="25"/>
      <c r="F5" s="25"/>
      <c r="G5" s="27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s="30" customFormat="1">
      <c r="A6" s="28"/>
      <c r="B6" s="28"/>
      <c r="C6" s="73" t="s">
        <v>57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58" ht="15" customHeight="1">
      <c r="A7" s="6"/>
      <c r="B7" s="6"/>
      <c r="C7" s="74" t="s">
        <v>78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>
      <c r="A8" s="6"/>
      <c r="B8" s="6"/>
      <c r="C8" s="88" t="s">
        <v>41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>
      <c r="A9" s="6"/>
      <c r="B9" s="6"/>
      <c r="C9" s="72" t="s">
        <v>55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>
      <c r="A10" s="6"/>
      <c r="B10" s="6"/>
      <c r="C10" s="25"/>
      <c r="D10" s="25"/>
      <c r="E10" s="25"/>
      <c r="F10" s="72" t="s">
        <v>56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2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1.25" customHeight="1">
      <c r="A11" s="6"/>
      <c r="B11" s="6"/>
      <c r="C11" s="76" t="s">
        <v>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s="1" customFormat="1" ht="12.75" customHeight="1">
      <c r="A12" s="6"/>
      <c r="B12" s="6"/>
      <c r="C12" s="75" t="s">
        <v>42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1" customFormat="1" ht="13.5" customHeight="1">
      <c r="A13" s="6"/>
      <c r="B13" s="6"/>
      <c r="C13" s="98" t="s">
        <v>1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s="1" customFormat="1" ht="27" customHeight="1">
      <c r="A14" s="89" t="s">
        <v>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 t="s">
        <v>3</v>
      </c>
      <c r="S14" s="90"/>
      <c r="T14" s="90"/>
      <c r="U14" s="90"/>
      <c r="V14" s="90"/>
      <c r="W14" s="90"/>
      <c r="X14" s="90"/>
      <c r="Y14" s="90"/>
      <c r="Z14" s="90"/>
      <c r="AA14" s="91"/>
      <c r="AB14" s="92" t="s">
        <v>4</v>
      </c>
      <c r="AC14" s="93" t="s">
        <v>43</v>
      </c>
      <c r="AD14" s="87" t="s">
        <v>79</v>
      </c>
      <c r="AE14" s="87"/>
      <c r="AF14" s="87"/>
      <c r="AG14" s="8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s="1" customFormat="1" ht="15" customHeight="1">
      <c r="A15" s="78" t="s">
        <v>5</v>
      </c>
      <c r="B15" s="82"/>
      <c r="C15" s="79"/>
      <c r="D15" s="78" t="s">
        <v>6</v>
      </c>
      <c r="E15" s="79"/>
      <c r="F15" s="78" t="s">
        <v>7</v>
      </c>
      <c r="G15" s="79"/>
      <c r="H15" s="78" t="s">
        <v>8</v>
      </c>
      <c r="I15" s="82"/>
      <c r="J15" s="82"/>
      <c r="K15" s="82"/>
      <c r="L15" s="82"/>
      <c r="M15" s="82"/>
      <c r="N15" s="82"/>
      <c r="O15" s="82"/>
      <c r="P15" s="82"/>
      <c r="Q15" s="79"/>
      <c r="R15" s="78" t="s">
        <v>28</v>
      </c>
      <c r="S15" s="79"/>
      <c r="T15" s="84"/>
      <c r="U15" s="84"/>
      <c r="V15" s="84"/>
      <c r="W15" s="84"/>
      <c r="X15" s="84"/>
      <c r="Y15" s="84"/>
      <c r="Z15" s="78" t="s">
        <v>29</v>
      </c>
      <c r="AA15" s="79"/>
      <c r="AB15" s="91"/>
      <c r="AC15" s="94"/>
      <c r="AD15" s="87" t="s">
        <v>44</v>
      </c>
      <c r="AE15" s="87" t="s">
        <v>45</v>
      </c>
      <c r="AF15" s="86" t="s">
        <v>46</v>
      </c>
      <c r="AG15" s="87" t="s">
        <v>47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s="1" customFormat="1" ht="51.75" customHeight="1">
      <c r="A16" s="80"/>
      <c r="B16" s="83"/>
      <c r="C16" s="81"/>
      <c r="D16" s="80"/>
      <c r="E16" s="81"/>
      <c r="F16" s="80"/>
      <c r="G16" s="81"/>
      <c r="H16" s="80"/>
      <c r="I16" s="83"/>
      <c r="J16" s="83"/>
      <c r="K16" s="83"/>
      <c r="L16" s="83"/>
      <c r="M16" s="83"/>
      <c r="N16" s="83"/>
      <c r="O16" s="83"/>
      <c r="P16" s="83"/>
      <c r="Q16" s="81"/>
      <c r="R16" s="80"/>
      <c r="S16" s="81"/>
      <c r="T16" s="85"/>
      <c r="U16" s="85"/>
      <c r="V16" s="85"/>
      <c r="W16" s="85"/>
      <c r="X16" s="85"/>
      <c r="Y16" s="85"/>
      <c r="Z16" s="80"/>
      <c r="AA16" s="81"/>
      <c r="AB16" s="91"/>
      <c r="AC16" s="94"/>
      <c r="AD16" s="87"/>
      <c r="AE16" s="87"/>
      <c r="AF16" s="86"/>
      <c r="AG16" s="87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s="1" customFormat="1" ht="15.75" customHeight="1">
      <c r="A17" s="24">
        <v>1</v>
      </c>
      <c r="B17" s="24">
        <v>2</v>
      </c>
      <c r="C17" s="24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13</v>
      </c>
      <c r="N17" s="24">
        <v>14</v>
      </c>
      <c r="O17" s="24">
        <f t="shared" ref="O17:AB17" si="0">N17+1</f>
        <v>15</v>
      </c>
      <c r="P17" s="24">
        <f t="shared" si="0"/>
        <v>16</v>
      </c>
      <c r="Q17" s="24">
        <f t="shared" si="0"/>
        <v>17</v>
      </c>
      <c r="R17" s="24">
        <f t="shared" si="0"/>
        <v>18</v>
      </c>
      <c r="S17" s="24">
        <f t="shared" si="0"/>
        <v>19</v>
      </c>
      <c r="T17" s="24">
        <f t="shared" si="0"/>
        <v>20</v>
      </c>
      <c r="U17" s="24">
        <f t="shared" si="0"/>
        <v>21</v>
      </c>
      <c r="V17" s="24">
        <f t="shared" si="0"/>
        <v>22</v>
      </c>
      <c r="W17" s="24">
        <f t="shared" si="0"/>
        <v>23</v>
      </c>
      <c r="X17" s="24">
        <v>24</v>
      </c>
      <c r="Y17" s="24">
        <v>25</v>
      </c>
      <c r="Z17" s="24">
        <v>26</v>
      </c>
      <c r="AA17" s="24">
        <v>27</v>
      </c>
      <c r="AB17" s="17">
        <f t="shared" si="0"/>
        <v>28</v>
      </c>
      <c r="AC17" s="17">
        <f>AB17+1</f>
        <v>29</v>
      </c>
      <c r="AD17" s="17">
        <f>AC17+1</f>
        <v>30</v>
      </c>
      <c r="AE17" s="17">
        <f>AD17+1</f>
        <v>31</v>
      </c>
      <c r="AF17" s="17">
        <f>AE17+1</f>
        <v>32</v>
      </c>
      <c r="AG17" s="17">
        <f>AF17+1</f>
        <v>33</v>
      </c>
      <c r="AH17" s="2"/>
      <c r="AI17" s="2"/>
      <c r="AJ17" s="2"/>
      <c r="AK17" s="55"/>
      <c r="AL17" s="55"/>
      <c r="AM17" s="55"/>
      <c r="AN17" s="55"/>
      <c r="AO17" s="55"/>
      <c r="AP17" s="56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1" customFormat="1" ht="15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>
        <v>1</v>
      </c>
      <c r="S18" s="47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37" t="s">
        <v>9</v>
      </c>
      <c r="AC18" s="38" t="s">
        <v>38</v>
      </c>
      <c r="AD18" s="57">
        <f>AD19</f>
        <v>20052.528999999995</v>
      </c>
      <c r="AE18" s="57">
        <f>AE19</f>
        <v>19759.323999999993</v>
      </c>
      <c r="AF18" s="71">
        <f>AE18/AD18</f>
        <v>0.98537815354861213</v>
      </c>
      <c r="AG18" s="20"/>
      <c r="AH18" s="2"/>
      <c r="AI18" s="2"/>
      <c r="AJ18" s="2"/>
      <c r="AK18" s="99"/>
      <c r="AL18" s="99"/>
      <c r="AM18" s="99"/>
      <c r="AN18" s="99"/>
      <c r="AO18" s="99"/>
      <c r="AP18" s="99"/>
      <c r="AQ18" s="99"/>
      <c r="AR18" s="99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1" customFormat="1" ht="56.25" customHeight="1">
      <c r="A19" s="48"/>
      <c r="B19" s="48"/>
      <c r="C19" s="48"/>
      <c r="D19" s="48"/>
      <c r="E19" s="48"/>
      <c r="F19" s="48"/>
      <c r="G19" s="48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7">
        <v>1</v>
      </c>
      <c r="S19" s="47">
        <v>1</v>
      </c>
      <c r="T19" s="47">
        <v>0</v>
      </c>
      <c r="U19" s="47">
        <v>1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11" t="s">
        <v>60</v>
      </c>
      <c r="AC19" s="15" t="s">
        <v>37</v>
      </c>
      <c r="AD19" s="58">
        <f>AD21+AD46</f>
        <v>20052.528999999995</v>
      </c>
      <c r="AE19" s="58">
        <f>AE21+AE46</f>
        <v>19759.323999999993</v>
      </c>
      <c r="AF19" s="71">
        <f t="shared" ref="AF19:AF52" si="1">AE19/AD19</f>
        <v>0.98537815354861213</v>
      </c>
      <c r="AG19" s="20"/>
      <c r="AH19" s="2"/>
      <c r="AI19" s="2"/>
      <c r="AJ19" s="2"/>
      <c r="AK19" s="99"/>
      <c r="AL19" s="99"/>
      <c r="AM19" s="99"/>
      <c r="AN19" s="99"/>
      <c r="AO19" s="99"/>
      <c r="AP19" s="99"/>
      <c r="AQ19" s="99"/>
      <c r="AR19" s="99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1" customFormat="1" ht="40.5" customHeight="1">
      <c r="A20" s="48"/>
      <c r="B20" s="48"/>
      <c r="C20" s="48"/>
      <c r="D20" s="48"/>
      <c r="E20" s="48"/>
      <c r="F20" s="48"/>
      <c r="G20" s="48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7">
        <v>1</v>
      </c>
      <c r="S20" s="47">
        <v>1</v>
      </c>
      <c r="T20" s="47">
        <v>0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2</v>
      </c>
      <c r="AB20" s="11" t="s">
        <v>80</v>
      </c>
      <c r="AC20" s="10" t="s">
        <v>11</v>
      </c>
      <c r="AD20" s="59">
        <v>85</v>
      </c>
      <c r="AE20" s="59">
        <v>85</v>
      </c>
      <c r="AF20" s="71">
        <f t="shared" si="1"/>
        <v>1</v>
      </c>
      <c r="AG20" s="2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s="1" customFormat="1" ht="25.5" customHeight="1">
      <c r="A21" s="48"/>
      <c r="B21" s="48"/>
      <c r="C21" s="48"/>
      <c r="D21" s="48"/>
      <c r="E21" s="48"/>
      <c r="F21" s="48"/>
      <c r="G21" s="48"/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7">
        <v>1</v>
      </c>
      <c r="S21" s="47">
        <v>1</v>
      </c>
      <c r="T21" s="47">
        <v>1</v>
      </c>
      <c r="U21" s="47">
        <v>1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39" t="s">
        <v>61</v>
      </c>
      <c r="AC21" s="40" t="s">
        <v>10</v>
      </c>
      <c r="AD21" s="60">
        <f>AD22+AD35</f>
        <v>469.78400000000005</v>
      </c>
      <c r="AE21" s="60">
        <f>AE22+AE35</f>
        <v>446.15200000000004</v>
      </c>
      <c r="AF21" s="71">
        <f t="shared" si="1"/>
        <v>0.94969603051615215</v>
      </c>
      <c r="AG21" s="2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s="1" customFormat="1" ht="48.75" customHeight="1">
      <c r="A22" s="48"/>
      <c r="B22" s="48"/>
      <c r="C22" s="48"/>
      <c r="D22" s="48"/>
      <c r="E22" s="48"/>
      <c r="F22" s="48"/>
      <c r="G22" s="48"/>
      <c r="H22" s="48"/>
      <c r="I22" s="49"/>
      <c r="J22" s="49"/>
      <c r="K22" s="49"/>
      <c r="L22" s="49"/>
      <c r="M22" s="49"/>
      <c r="N22" s="49"/>
      <c r="O22" s="49"/>
      <c r="P22" s="49"/>
      <c r="Q22" s="49"/>
      <c r="R22" s="47">
        <v>1</v>
      </c>
      <c r="S22" s="47">
        <v>1</v>
      </c>
      <c r="T22" s="47">
        <v>1</v>
      </c>
      <c r="U22" s="47">
        <v>1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1" t="s">
        <v>30</v>
      </c>
      <c r="AC22" s="14" t="s">
        <v>10</v>
      </c>
      <c r="AD22" s="61">
        <f>AD29</f>
        <v>31.8</v>
      </c>
      <c r="AE22" s="61">
        <f>AE29</f>
        <v>31.8</v>
      </c>
      <c r="AF22" s="71">
        <f t="shared" si="1"/>
        <v>1</v>
      </c>
      <c r="AG22" s="20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s="1" customFormat="1" ht="38.25" customHeight="1">
      <c r="A23" s="48"/>
      <c r="B23" s="48"/>
      <c r="C23" s="48"/>
      <c r="D23" s="48"/>
      <c r="E23" s="48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7">
        <v>1</v>
      </c>
      <c r="S23" s="47">
        <v>1</v>
      </c>
      <c r="T23" s="47">
        <v>1</v>
      </c>
      <c r="U23" s="47">
        <v>1</v>
      </c>
      <c r="V23" s="47">
        <v>1</v>
      </c>
      <c r="W23" s="47">
        <v>0</v>
      </c>
      <c r="X23" s="47">
        <v>0</v>
      </c>
      <c r="Y23" s="47">
        <v>0</v>
      </c>
      <c r="Z23" s="47">
        <v>0</v>
      </c>
      <c r="AA23" s="47">
        <v>1</v>
      </c>
      <c r="AB23" s="12" t="s">
        <v>12</v>
      </c>
      <c r="AC23" s="16" t="s">
        <v>13</v>
      </c>
      <c r="AD23" s="59">
        <v>42</v>
      </c>
      <c r="AE23" s="59">
        <v>41</v>
      </c>
      <c r="AF23" s="71">
        <f t="shared" si="1"/>
        <v>0.97619047619047616</v>
      </c>
      <c r="AG23" s="20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s="1" customFormat="1" ht="24.75" customHeight="1">
      <c r="A24" s="48"/>
      <c r="B24" s="48"/>
      <c r="C24" s="48"/>
      <c r="D24" s="48"/>
      <c r="E24" s="48"/>
      <c r="F24" s="48"/>
      <c r="G24" s="48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7">
        <v>1</v>
      </c>
      <c r="S24" s="47">
        <v>1</v>
      </c>
      <c r="T24" s="47">
        <v>1</v>
      </c>
      <c r="U24" s="47">
        <v>1</v>
      </c>
      <c r="V24" s="47">
        <v>1</v>
      </c>
      <c r="W24" s="47">
        <v>0</v>
      </c>
      <c r="X24" s="47">
        <v>0</v>
      </c>
      <c r="Y24" s="47">
        <v>0</v>
      </c>
      <c r="Z24" s="47">
        <v>0</v>
      </c>
      <c r="AA24" s="47">
        <v>2</v>
      </c>
      <c r="AB24" s="12" t="s">
        <v>14</v>
      </c>
      <c r="AC24" s="16" t="s">
        <v>11</v>
      </c>
      <c r="AD24" s="59">
        <v>19</v>
      </c>
      <c r="AE24" s="59">
        <v>20</v>
      </c>
      <c r="AF24" s="71">
        <f t="shared" si="1"/>
        <v>1.0526315789473684</v>
      </c>
      <c r="AG24" s="20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s="1" customFormat="1" ht="34.5" customHeight="1">
      <c r="A25" s="48"/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7">
        <v>1</v>
      </c>
      <c r="S25" s="47">
        <v>1</v>
      </c>
      <c r="T25" s="47">
        <v>1</v>
      </c>
      <c r="U25" s="47">
        <v>1</v>
      </c>
      <c r="V25" s="47">
        <v>1</v>
      </c>
      <c r="W25" s="47">
        <v>0</v>
      </c>
      <c r="X25" s="47">
        <v>0</v>
      </c>
      <c r="Y25" s="47">
        <v>1</v>
      </c>
      <c r="Z25" s="47">
        <v>0</v>
      </c>
      <c r="AA25" s="47">
        <v>0</v>
      </c>
      <c r="AB25" s="11" t="s">
        <v>31</v>
      </c>
      <c r="AC25" s="16" t="s">
        <v>15</v>
      </c>
      <c r="AD25" s="59" t="s">
        <v>77</v>
      </c>
      <c r="AE25" s="59" t="s">
        <v>77</v>
      </c>
      <c r="AF25" s="71">
        <v>1</v>
      </c>
      <c r="AG25" s="20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s="1" customFormat="1" ht="26.25" customHeight="1">
      <c r="A26" s="48"/>
      <c r="B26" s="48"/>
      <c r="C26" s="48"/>
      <c r="D26" s="48"/>
      <c r="E26" s="48"/>
      <c r="F26" s="48"/>
      <c r="G26" s="48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7">
        <v>1</v>
      </c>
      <c r="S26" s="47">
        <v>1</v>
      </c>
      <c r="T26" s="47">
        <v>1</v>
      </c>
      <c r="U26" s="47">
        <v>1</v>
      </c>
      <c r="V26" s="47">
        <v>1</v>
      </c>
      <c r="W26" s="47">
        <v>0</v>
      </c>
      <c r="X26" s="47">
        <v>0</v>
      </c>
      <c r="Y26" s="47">
        <v>1</v>
      </c>
      <c r="Z26" s="47">
        <v>0</v>
      </c>
      <c r="AA26" s="47">
        <v>1</v>
      </c>
      <c r="AB26" s="12" t="s">
        <v>16</v>
      </c>
      <c r="AC26" s="16" t="s">
        <v>11</v>
      </c>
      <c r="AD26" s="62">
        <v>100</v>
      </c>
      <c r="AE26" s="62">
        <v>98</v>
      </c>
      <c r="AF26" s="71">
        <f t="shared" si="1"/>
        <v>0.98</v>
      </c>
      <c r="AG26" s="20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s="1" customFormat="1" ht="34.5" customHeight="1">
      <c r="A27" s="48"/>
      <c r="B27" s="48"/>
      <c r="C27" s="48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7">
        <v>1</v>
      </c>
      <c r="S27" s="47">
        <v>1</v>
      </c>
      <c r="T27" s="47">
        <v>1</v>
      </c>
      <c r="U27" s="47">
        <v>1</v>
      </c>
      <c r="V27" s="47">
        <v>1</v>
      </c>
      <c r="W27" s="47">
        <v>0</v>
      </c>
      <c r="X27" s="47">
        <v>0</v>
      </c>
      <c r="Y27" s="47">
        <v>2</v>
      </c>
      <c r="Z27" s="47">
        <v>0</v>
      </c>
      <c r="AA27" s="47">
        <v>0</v>
      </c>
      <c r="AB27" s="11" t="s">
        <v>32</v>
      </c>
      <c r="AC27" s="16" t="s">
        <v>15</v>
      </c>
      <c r="AD27" s="59" t="s">
        <v>77</v>
      </c>
      <c r="AE27" s="59" t="s">
        <v>77</v>
      </c>
      <c r="AF27" s="71">
        <v>1</v>
      </c>
      <c r="AG27" s="2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s="1" customFormat="1" ht="36" customHeight="1">
      <c r="A28" s="48"/>
      <c r="B28" s="48"/>
      <c r="C28" s="48"/>
      <c r="D28" s="48"/>
      <c r="E28" s="48"/>
      <c r="F28" s="48"/>
      <c r="G28" s="48"/>
      <c r="H28" s="48"/>
      <c r="I28" s="49"/>
      <c r="J28" s="49"/>
      <c r="K28" s="49"/>
      <c r="L28" s="49"/>
      <c r="M28" s="49"/>
      <c r="N28" s="49"/>
      <c r="O28" s="49"/>
      <c r="P28" s="49"/>
      <c r="Q28" s="49"/>
      <c r="R28" s="47">
        <v>1</v>
      </c>
      <c r="S28" s="47">
        <v>1</v>
      </c>
      <c r="T28" s="47">
        <v>1</v>
      </c>
      <c r="U28" s="47">
        <v>1</v>
      </c>
      <c r="V28" s="47">
        <v>1</v>
      </c>
      <c r="W28" s="47">
        <v>0</v>
      </c>
      <c r="X28" s="47">
        <v>0</v>
      </c>
      <c r="Y28" s="47">
        <v>2</v>
      </c>
      <c r="Z28" s="47">
        <v>0</v>
      </c>
      <c r="AA28" s="47">
        <v>1</v>
      </c>
      <c r="AB28" s="12" t="s">
        <v>62</v>
      </c>
      <c r="AC28" s="10" t="s">
        <v>11</v>
      </c>
      <c r="AD28" s="59">
        <v>100</v>
      </c>
      <c r="AE28" s="59">
        <v>100</v>
      </c>
      <c r="AF28" s="71">
        <f t="shared" si="1"/>
        <v>1</v>
      </c>
      <c r="AG28" s="1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s="1" customFormat="1" ht="26.25" customHeight="1">
      <c r="A29" s="50">
        <v>0</v>
      </c>
      <c r="B29" s="50">
        <v>0</v>
      </c>
      <c r="C29" s="50">
        <v>1</v>
      </c>
      <c r="D29" s="50">
        <v>0</v>
      </c>
      <c r="E29" s="50">
        <v>1</v>
      </c>
      <c r="F29" s="50">
        <v>0</v>
      </c>
      <c r="G29" s="50">
        <v>4</v>
      </c>
      <c r="H29" s="50">
        <v>1</v>
      </c>
      <c r="I29" s="50">
        <v>1</v>
      </c>
      <c r="J29" s="50">
        <v>1</v>
      </c>
      <c r="K29" s="50">
        <v>0</v>
      </c>
      <c r="L29" s="50">
        <v>1</v>
      </c>
      <c r="M29" s="50">
        <v>2</v>
      </c>
      <c r="N29" s="50">
        <v>0</v>
      </c>
      <c r="O29" s="50">
        <v>0</v>
      </c>
      <c r="P29" s="50">
        <v>3</v>
      </c>
      <c r="Q29" s="50" t="s">
        <v>75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0</v>
      </c>
      <c r="X29" s="47">
        <v>0</v>
      </c>
      <c r="Y29" s="47">
        <v>3</v>
      </c>
      <c r="Z29" s="47">
        <v>0</v>
      </c>
      <c r="AA29" s="47">
        <v>0</v>
      </c>
      <c r="AB29" s="41" t="s">
        <v>33</v>
      </c>
      <c r="AC29" s="9" t="s">
        <v>39</v>
      </c>
      <c r="AD29" s="63">
        <v>31.8</v>
      </c>
      <c r="AE29" s="69">
        <v>31.8</v>
      </c>
      <c r="AF29" s="71">
        <f t="shared" si="1"/>
        <v>1</v>
      </c>
      <c r="AG29" s="20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s="1" customFormat="1" ht="36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47">
        <v>1</v>
      </c>
      <c r="S30" s="47">
        <v>1</v>
      </c>
      <c r="T30" s="47">
        <v>1</v>
      </c>
      <c r="U30" s="47">
        <v>1</v>
      </c>
      <c r="V30" s="47">
        <v>1</v>
      </c>
      <c r="W30" s="47">
        <v>0</v>
      </c>
      <c r="X30" s="47">
        <v>0</v>
      </c>
      <c r="Y30" s="47">
        <v>3</v>
      </c>
      <c r="Z30" s="47">
        <v>0</v>
      </c>
      <c r="AA30" s="47">
        <v>1</v>
      </c>
      <c r="AB30" s="12" t="s">
        <v>17</v>
      </c>
      <c r="AC30" s="16" t="s">
        <v>18</v>
      </c>
      <c r="AD30" s="64">
        <v>6</v>
      </c>
      <c r="AE30" s="59">
        <v>7</v>
      </c>
      <c r="AF30" s="71">
        <f t="shared" si="1"/>
        <v>1.1666666666666667</v>
      </c>
      <c r="AG30" s="2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s="1" customFormat="1" ht="24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47">
        <v>1</v>
      </c>
      <c r="S31" s="47">
        <v>1</v>
      </c>
      <c r="T31" s="47">
        <v>1</v>
      </c>
      <c r="U31" s="47">
        <v>1</v>
      </c>
      <c r="V31" s="47">
        <v>1</v>
      </c>
      <c r="W31" s="47">
        <v>0</v>
      </c>
      <c r="X31" s="47">
        <v>0</v>
      </c>
      <c r="Y31" s="47">
        <v>3</v>
      </c>
      <c r="Z31" s="47">
        <v>0</v>
      </c>
      <c r="AA31" s="47">
        <v>2</v>
      </c>
      <c r="AB31" s="13" t="s">
        <v>34</v>
      </c>
      <c r="AC31" s="16" t="s">
        <v>18</v>
      </c>
      <c r="AD31" s="64">
        <v>15</v>
      </c>
      <c r="AE31" s="59">
        <v>20</v>
      </c>
      <c r="AF31" s="71">
        <f t="shared" si="1"/>
        <v>1.3333333333333333</v>
      </c>
      <c r="AG31" s="20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s="1" customFormat="1" ht="24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47">
        <v>1</v>
      </c>
      <c r="S32" s="47">
        <v>1</v>
      </c>
      <c r="T32" s="47">
        <v>1</v>
      </c>
      <c r="U32" s="47">
        <v>1</v>
      </c>
      <c r="V32" s="47">
        <v>1</v>
      </c>
      <c r="W32" s="47">
        <v>0</v>
      </c>
      <c r="X32" s="47">
        <v>0</v>
      </c>
      <c r="Y32" s="47">
        <v>3</v>
      </c>
      <c r="Z32" s="47">
        <v>0</v>
      </c>
      <c r="AA32" s="47">
        <v>3</v>
      </c>
      <c r="AB32" s="12" t="s">
        <v>63</v>
      </c>
      <c r="AC32" s="16" t="s">
        <v>19</v>
      </c>
      <c r="AD32" s="59">
        <v>4</v>
      </c>
      <c r="AE32" s="64">
        <v>4</v>
      </c>
      <c r="AF32" s="71">
        <f t="shared" si="1"/>
        <v>1</v>
      </c>
      <c r="AG32" s="2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s="1" customFormat="1" ht="25.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47">
        <v>1</v>
      </c>
      <c r="S33" s="47">
        <v>1</v>
      </c>
      <c r="T33" s="47">
        <v>1</v>
      </c>
      <c r="U33" s="47">
        <v>1</v>
      </c>
      <c r="V33" s="47">
        <v>1</v>
      </c>
      <c r="W33" s="47">
        <v>0</v>
      </c>
      <c r="X33" s="47">
        <v>0</v>
      </c>
      <c r="Y33" s="47">
        <v>4</v>
      </c>
      <c r="Z33" s="47">
        <v>0</v>
      </c>
      <c r="AA33" s="47">
        <v>0</v>
      </c>
      <c r="AB33" s="11" t="s">
        <v>35</v>
      </c>
      <c r="AC33" s="14"/>
      <c r="AD33" s="64" t="s">
        <v>77</v>
      </c>
      <c r="AE33" s="64" t="s">
        <v>77</v>
      </c>
      <c r="AF33" s="71">
        <v>1</v>
      </c>
      <c r="AG33" s="2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s="1" customFormat="1" ht="27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47">
        <v>1</v>
      </c>
      <c r="S34" s="47">
        <v>1</v>
      </c>
      <c r="T34" s="47">
        <v>1</v>
      </c>
      <c r="U34" s="47">
        <v>1</v>
      </c>
      <c r="V34" s="47">
        <v>1</v>
      </c>
      <c r="W34" s="47">
        <v>0</v>
      </c>
      <c r="X34" s="47">
        <v>0</v>
      </c>
      <c r="Y34" s="47">
        <v>4</v>
      </c>
      <c r="Z34" s="47">
        <v>0</v>
      </c>
      <c r="AA34" s="47">
        <v>1</v>
      </c>
      <c r="AB34" s="12" t="s">
        <v>64</v>
      </c>
      <c r="AC34" s="16" t="s">
        <v>18</v>
      </c>
      <c r="AD34" s="64">
        <v>3</v>
      </c>
      <c r="AE34" s="64">
        <v>6</v>
      </c>
      <c r="AF34" s="71">
        <f t="shared" si="1"/>
        <v>2</v>
      </c>
      <c r="AG34" s="2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s="1" customFormat="1" ht="27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47">
        <v>1</v>
      </c>
      <c r="S35" s="47">
        <v>1</v>
      </c>
      <c r="T35" s="47">
        <v>1</v>
      </c>
      <c r="U35" s="47">
        <v>1</v>
      </c>
      <c r="V35" s="47">
        <v>2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2" t="s">
        <v>65</v>
      </c>
      <c r="AC35" s="14" t="s">
        <v>10</v>
      </c>
      <c r="AD35" s="65">
        <f>AD38+AD41</f>
        <v>437.98400000000004</v>
      </c>
      <c r="AE35" s="65">
        <f>AE38+AE41</f>
        <v>414.35200000000003</v>
      </c>
      <c r="AF35" s="71">
        <f t="shared" si="1"/>
        <v>0.94604369109373854</v>
      </c>
      <c r="AG35" s="2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s="1" customFormat="1" ht="24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  <c r="M36" s="5"/>
      <c r="N36" s="5"/>
      <c r="O36" s="5"/>
      <c r="P36" s="5"/>
      <c r="Q36" s="5"/>
      <c r="R36" s="47">
        <v>1</v>
      </c>
      <c r="S36" s="47">
        <v>1</v>
      </c>
      <c r="T36" s="47">
        <v>1</v>
      </c>
      <c r="U36" s="47">
        <v>1</v>
      </c>
      <c r="V36" s="47">
        <v>2</v>
      </c>
      <c r="W36" s="47">
        <v>0</v>
      </c>
      <c r="X36" s="47">
        <v>0</v>
      </c>
      <c r="Y36" s="47">
        <v>0</v>
      </c>
      <c r="Z36" s="47">
        <v>0</v>
      </c>
      <c r="AA36" s="47">
        <v>1</v>
      </c>
      <c r="AB36" s="12" t="s">
        <v>66</v>
      </c>
      <c r="AC36" s="10" t="s">
        <v>11</v>
      </c>
      <c r="AD36" s="59">
        <v>85</v>
      </c>
      <c r="AE36" s="59">
        <v>85</v>
      </c>
      <c r="AF36" s="71">
        <f t="shared" si="1"/>
        <v>1</v>
      </c>
      <c r="AG36" s="20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s="1" customFormat="1" ht="37.5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  <c r="M37" s="5"/>
      <c r="N37" s="5"/>
      <c r="O37" s="5"/>
      <c r="P37" s="5"/>
      <c r="Q37" s="5"/>
      <c r="R37" s="47">
        <v>1</v>
      </c>
      <c r="S37" s="47">
        <v>1</v>
      </c>
      <c r="T37" s="47">
        <v>1</v>
      </c>
      <c r="U37" s="47">
        <v>1</v>
      </c>
      <c r="V37" s="47">
        <v>2</v>
      </c>
      <c r="W37" s="47">
        <v>0</v>
      </c>
      <c r="X37" s="47">
        <v>0</v>
      </c>
      <c r="Y37" s="47">
        <v>0</v>
      </c>
      <c r="Z37" s="47">
        <v>0</v>
      </c>
      <c r="AA37" s="47">
        <v>2</v>
      </c>
      <c r="AB37" s="12" t="s">
        <v>67</v>
      </c>
      <c r="AC37" s="10" t="s">
        <v>11</v>
      </c>
      <c r="AD37" s="59">
        <v>50</v>
      </c>
      <c r="AE37" s="70">
        <v>51</v>
      </c>
      <c r="AF37" s="71">
        <f t="shared" si="1"/>
        <v>1.02</v>
      </c>
      <c r="AG37" s="2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s="1" customFormat="1" ht="38.25" customHeight="1">
      <c r="A38" s="50">
        <v>0</v>
      </c>
      <c r="B38" s="50">
        <v>0</v>
      </c>
      <c r="C38" s="50">
        <v>1</v>
      </c>
      <c r="D38" s="50">
        <v>0</v>
      </c>
      <c r="E38" s="50">
        <v>1</v>
      </c>
      <c r="F38" s="50">
        <v>0</v>
      </c>
      <c r="G38" s="50">
        <v>4</v>
      </c>
      <c r="H38" s="50">
        <v>1</v>
      </c>
      <c r="I38" s="50">
        <v>1</v>
      </c>
      <c r="J38" s="50">
        <v>1</v>
      </c>
      <c r="K38" s="50">
        <v>0</v>
      </c>
      <c r="L38" s="50">
        <v>2</v>
      </c>
      <c r="M38" s="50">
        <v>2</v>
      </c>
      <c r="N38" s="50">
        <v>0</v>
      </c>
      <c r="O38" s="50">
        <v>0</v>
      </c>
      <c r="P38" s="50">
        <v>1</v>
      </c>
      <c r="Q38" s="50" t="s">
        <v>75</v>
      </c>
      <c r="R38" s="47">
        <v>1</v>
      </c>
      <c r="S38" s="47">
        <v>1</v>
      </c>
      <c r="T38" s="47">
        <v>1</v>
      </c>
      <c r="U38" s="47">
        <v>1</v>
      </c>
      <c r="V38" s="47">
        <v>2</v>
      </c>
      <c r="W38" s="47">
        <v>0</v>
      </c>
      <c r="X38" s="47">
        <v>0</v>
      </c>
      <c r="Y38" s="47">
        <v>1</v>
      </c>
      <c r="Z38" s="47">
        <v>0</v>
      </c>
      <c r="AA38" s="47">
        <v>0</v>
      </c>
      <c r="AB38" s="41" t="s">
        <v>68</v>
      </c>
      <c r="AC38" s="14" t="s">
        <v>10</v>
      </c>
      <c r="AD38" s="66">
        <v>87.813999999999993</v>
      </c>
      <c r="AE38" s="64">
        <v>64.182000000000002</v>
      </c>
      <c r="AF38" s="71">
        <f t="shared" si="1"/>
        <v>0.73088573575967397</v>
      </c>
      <c r="AG38" s="21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s="1" customFormat="1" ht="27" customHeight="1">
      <c r="A39" s="4"/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47">
        <v>1</v>
      </c>
      <c r="S39" s="47">
        <v>1</v>
      </c>
      <c r="T39" s="47">
        <v>1</v>
      </c>
      <c r="U39" s="47">
        <v>1</v>
      </c>
      <c r="V39" s="47">
        <v>2</v>
      </c>
      <c r="W39" s="47">
        <v>0</v>
      </c>
      <c r="X39" s="47">
        <v>0</v>
      </c>
      <c r="Y39" s="47">
        <v>1</v>
      </c>
      <c r="Z39" s="47">
        <v>0</v>
      </c>
      <c r="AA39" s="47">
        <v>1</v>
      </c>
      <c r="AB39" s="12" t="s">
        <v>69</v>
      </c>
      <c r="AC39" s="16" t="s">
        <v>20</v>
      </c>
      <c r="AD39" s="67">
        <v>40</v>
      </c>
      <c r="AE39" s="67">
        <v>30</v>
      </c>
      <c r="AF39" s="71">
        <f t="shared" si="1"/>
        <v>0.75</v>
      </c>
      <c r="AG39" s="1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s="1" customFormat="1" ht="15" customHeight="1">
      <c r="A40" s="4"/>
      <c r="B40" s="4"/>
      <c r="C40" s="4"/>
      <c r="D40" s="4"/>
      <c r="E40" s="4"/>
      <c r="F40" s="4"/>
      <c r="G40" s="4"/>
      <c r="H40" s="4"/>
      <c r="I40" s="5"/>
      <c r="J40" s="5"/>
      <c r="K40" s="5"/>
      <c r="L40" s="5"/>
      <c r="M40" s="5"/>
      <c r="N40" s="5"/>
      <c r="O40" s="5"/>
      <c r="P40" s="5"/>
      <c r="Q40" s="5"/>
      <c r="R40" s="47">
        <v>1</v>
      </c>
      <c r="S40" s="47">
        <v>1</v>
      </c>
      <c r="T40" s="47">
        <v>1</v>
      </c>
      <c r="U40" s="47">
        <v>1</v>
      </c>
      <c r="V40" s="47">
        <v>2</v>
      </c>
      <c r="W40" s="47">
        <v>0</v>
      </c>
      <c r="X40" s="47">
        <v>0</v>
      </c>
      <c r="Y40" s="47">
        <v>1</v>
      </c>
      <c r="Z40" s="47">
        <v>0</v>
      </c>
      <c r="AA40" s="47">
        <v>2</v>
      </c>
      <c r="AB40" s="12" t="s">
        <v>21</v>
      </c>
      <c r="AC40" s="16" t="s">
        <v>13</v>
      </c>
      <c r="AD40" s="67">
        <v>2100</v>
      </c>
      <c r="AE40" s="59">
        <v>1500</v>
      </c>
      <c r="AF40" s="71">
        <f t="shared" si="1"/>
        <v>0.7142857142857143</v>
      </c>
      <c r="AG40" s="20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s="1" customFormat="1" ht="27" customHeight="1">
      <c r="A41" s="50">
        <v>0</v>
      </c>
      <c r="B41" s="50">
        <v>0</v>
      </c>
      <c r="C41" s="50">
        <v>1</v>
      </c>
      <c r="D41" s="50">
        <v>0</v>
      </c>
      <c r="E41" s="50">
        <v>1</v>
      </c>
      <c r="F41" s="50">
        <v>0</v>
      </c>
      <c r="G41" s="50">
        <v>4</v>
      </c>
      <c r="H41" s="50">
        <v>1</v>
      </c>
      <c r="I41" s="50">
        <v>1</v>
      </c>
      <c r="J41" s="50">
        <v>1</v>
      </c>
      <c r="K41" s="50">
        <v>0</v>
      </c>
      <c r="L41" s="50">
        <v>2</v>
      </c>
      <c r="M41" s="50">
        <v>2</v>
      </c>
      <c r="N41" s="50">
        <v>0</v>
      </c>
      <c r="O41" s="50">
        <v>0</v>
      </c>
      <c r="P41" s="50">
        <v>2</v>
      </c>
      <c r="Q41" s="50" t="s">
        <v>75</v>
      </c>
      <c r="R41" s="47">
        <v>1</v>
      </c>
      <c r="S41" s="47">
        <v>1</v>
      </c>
      <c r="T41" s="47">
        <v>1</v>
      </c>
      <c r="U41" s="47">
        <v>1</v>
      </c>
      <c r="V41" s="47">
        <v>2</v>
      </c>
      <c r="W41" s="47">
        <v>0</v>
      </c>
      <c r="X41" s="47">
        <v>0</v>
      </c>
      <c r="Y41" s="47">
        <v>2</v>
      </c>
      <c r="Z41" s="47">
        <v>0</v>
      </c>
      <c r="AA41" s="47">
        <v>0</v>
      </c>
      <c r="AB41" s="41" t="s">
        <v>70</v>
      </c>
      <c r="AC41" s="14" t="s">
        <v>10</v>
      </c>
      <c r="AD41" s="66">
        <v>350.17</v>
      </c>
      <c r="AE41" s="69">
        <v>350.17</v>
      </c>
      <c r="AF41" s="71">
        <f t="shared" si="1"/>
        <v>1</v>
      </c>
      <c r="AG41" s="20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s="1" customFormat="1" ht="27" customHeight="1">
      <c r="A42" s="4"/>
      <c r="B42" s="4"/>
      <c r="C42" s="4"/>
      <c r="D42" s="4"/>
      <c r="E42" s="4"/>
      <c r="F42" s="4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47">
        <v>1</v>
      </c>
      <c r="S42" s="47">
        <v>1</v>
      </c>
      <c r="T42" s="47">
        <v>1</v>
      </c>
      <c r="U42" s="47">
        <v>1</v>
      </c>
      <c r="V42" s="47">
        <v>2</v>
      </c>
      <c r="W42" s="47">
        <v>0</v>
      </c>
      <c r="X42" s="47">
        <v>0</v>
      </c>
      <c r="Y42" s="47">
        <v>2</v>
      </c>
      <c r="Z42" s="47">
        <v>0</v>
      </c>
      <c r="AA42" s="47">
        <v>1</v>
      </c>
      <c r="AB42" s="12" t="s">
        <v>22</v>
      </c>
      <c r="AC42" s="10" t="s">
        <v>11</v>
      </c>
      <c r="AD42" s="67">
        <v>6</v>
      </c>
      <c r="AE42" s="67">
        <v>8</v>
      </c>
      <c r="AF42" s="71">
        <f t="shared" si="1"/>
        <v>1.3333333333333333</v>
      </c>
      <c r="AG42" s="19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s="1" customFormat="1" ht="26.25" customHeight="1">
      <c r="A43" s="4"/>
      <c r="B43" s="4"/>
      <c r="C43" s="4"/>
      <c r="D43" s="4"/>
      <c r="E43" s="4"/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47">
        <v>1</v>
      </c>
      <c r="S43" s="47">
        <v>1</v>
      </c>
      <c r="T43" s="47">
        <v>1</v>
      </c>
      <c r="U43" s="47">
        <v>1</v>
      </c>
      <c r="V43" s="47">
        <v>2</v>
      </c>
      <c r="W43" s="47">
        <v>0</v>
      </c>
      <c r="X43" s="47">
        <v>0</v>
      </c>
      <c r="Y43" s="47">
        <v>3</v>
      </c>
      <c r="Z43" s="47">
        <v>0</v>
      </c>
      <c r="AA43" s="47">
        <v>0</v>
      </c>
      <c r="AB43" s="11" t="s">
        <v>36</v>
      </c>
      <c r="AC43" s="16" t="s">
        <v>23</v>
      </c>
      <c r="AD43" s="59" t="s">
        <v>77</v>
      </c>
      <c r="AE43" s="67" t="s">
        <v>77</v>
      </c>
      <c r="AF43" s="71">
        <v>1</v>
      </c>
      <c r="AG43" s="19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s="1" customFormat="1" ht="16.5" customHeight="1">
      <c r="A44" s="4"/>
      <c r="B44" s="4"/>
      <c r="C44" s="4"/>
      <c r="D44" s="4"/>
      <c r="E44" s="4"/>
      <c r="F44" s="4"/>
      <c r="G44" s="4"/>
      <c r="H44" s="4"/>
      <c r="I44" s="5"/>
      <c r="J44" s="5"/>
      <c r="K44" s="5"/>
      <c r="L44" s="5"/>
      <c r="M44" s="5"/>
      <c r="N44" s="5"/>
      <c r="O44" s="5"/>
      <c r="P44" s="5"/>
      <c r="Q44" s="5"/>
      <c r="R44" s="47">
        <v>1</v>
      </c>
      <c r="S44" s="47">
        <v>1</v>
      </c>
      <c r="T44" s="47">
        <v>1</v>
      </c>
      <c r="U44" s="47">
        <v>1</v>
      </c>
      <c r="V44" s="47">
        <v>2</v>
      </c>
      <c r="W44" s="47">
        <v>0</v>
      </c>
      <c r="X44" s="47">
        <v>0</v>
      </c>
      <c r="Y44" s="47">
        <v>3</v>
      </c>
      <c r="Z44" s="47">
        <v>0</v>
      </c>
      <c r="AA44" s="47">
        <v>1</v>
      </c>
      <c r="AB44" s="12" t="s">
        <v>24</v>
      </c>
      <c r="AC44" s="16" t="s">
        <v>13</v>
      </c>
      <c r="AD44" s="67">
        <v>45</v>
      </c>
      <c r="AE44" s="67">
        <v>46</v>
      </c>
      <c r="AF44" s="71">
        <f t="shared" si="1"/>
        <v>1.0222222222222221</v>
      </c>
      <c r="AG44" s="19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s="1" customFormat="1" ht="27.75" customHeight="1">
      <c r="A45" s="4"/>
      <c r="B45" s="4"/>
      <c r="C45" s="4"/>
      <c r="D45" s="4"/>
      <c r="E45" s="4"/>
      <c r="F45" s="4"/>
      <c r="G45" s="4"/>
      <c r="H45" s="4"/>
      <c r="I45" s="5"/>
      <c r="J45" s="5"/>
      <c r="K45" s="5"/>
      <c r="L45" s="5"/>
      <c r="M45" s="5"/>
      <c r="N45" s="5"/>
      <c r="O45" s="5"/>
      <c r="P45" s="5"/>
      <c r="Q45" s="5"/>
      <c r="R45" s="47">
        <v>1</v>
      </c>
      <c r="S45" s="47">
        <v>1</v>
      </c>
      <c r="T45" s="47">
        <v>1</v>
      </c>
      <c r="U45" s="47">
        <v>1</v>
      </c>
      <c r="V45" s="47">
        <v>2</v>
      </c>
      <c r="W45" s="47">
        <v>0</v>
      </c>
      <c r="X45" s="47">
        <v>0</v>
      </c>
      <c r="Y45" s="47">
        <v>3</v>
      </c>
      <c r="Z45" s="47">
        <v>0</v>
      </c>
      <c r="AA45" s="47">
        <v>2</v>
      </c>
      <c r="AB45" s="12" t="s">
        <v>25</v>
      </c>
      <c r="AC45" s="16" t="s">
        <v>19</v>
      </c>
      <c r="AD45" s="67">
        <v>7</v>
      </c>
      <c r="AE45" s="67">
        <v>7</v>
      </c>
      <c r="AF45" s="71">
        <f t="shared" si="1"/>
        <v>1</v>
      </c>
      <c r="AG45" s="19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s="1" customFormat="1" ht="63.75" customHeight="1">
      <c r="A46" s="4"/>
      <c r="B46" s="4"/>
      <c r="C46" s="4"/>
      <c r="D46" s="4"/>
      <c r="E46" s="4"/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47">
        <v>1</v>
      </c>
      <c r="S46" s="47">
        <v>1</v>
      </c>
      <c r="T46" s="47">
        <v>9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3" t="s">
        <v>26</v>
      </c>
      <c r="AC46" s="44" t="s">
        <v>10</v>
      </c>
      <c r="AD46" s="57">
        <f>AD47</f>
        <v>19582.744999999995</v>
      </c>
      <c r="AE46" s="57">
        <f>AE47</f>
        <v>19313.171999999995</v>
      </c>
      <c r="AF46" s="71">
        <f t="shared" si="1"/>
        <v>0.9862341566516849</v>
      </c>
      <c r="AG46" s="19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s="1" customFormat="1" ht="21" customHeight="1">
      <c r="A47" s="51"/>
      <c r="B47" s="51"/>
      <c r="C47" s="51"/>
      <c r="D47" s="51"/>
      <c r="E47" s="51"/>
      <c r="F47" s="51"/>
      <c r="G47" s="51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3">
        <v>1</v>
      </c>
      <c r="S47" s="53">
        <v>1</v>
      </c>
      <c r="T47" s="53">
        <v>9</v>
      </c>
      <c r="U47" s="53">
        <v>0</v>
      </c>
      <c r="V47" s="53">
        <v>1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45" t="s">
        <v>27</v>
      </c>
      <c r="AC47" s="46" t="s">
        <v>10</v>
      </c>
      <c r="AD47" s="68">
        <f>AD48+AD49+AD50+AD51+AD52</f>
        <v>19582.744999999995</v>
      </c>
      <c r="AE47" s="68">
        <f>AE48+AE49+AE50+AE51+AE52</f>
        <v>19313.171999999995</v>
      </c>
      <c r="AF47" s="71">
        <f t="shared" si="1"/>
        <v>0.9862341566516849</v>
      </c>
      <c r="AG47" s="19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s="1" customFormat="1" ht="51" customHeight="1">
      <c r="A48" s="50">
        <v>0</v>
      </c>
      <c r="B48" s="50">
        <v>0</v>
      </c>
      <c r="C48" s="50">
        <v>1</v>
      </c>
      <c r="D48" s="50">
        <v>0</v>
      </c>
      <c r="E48" s="50">
        <v>1</v>
      </c>
      <c r="F48" s="50">
        <v>0</v>
      </c>
      <c r="G48" s="50">
        <v>4</v>
      </c>
      <c r="H48" s="50">
        <v>1</v>
      </c>
      <c r="I48" s="50">
        <v>1</v>
      </c>
      <c r="J48" s="50">
        <v>9</v>
      </c>
      <c r="K48" s="50">
        <v>0</v>
      </c>
      <c r="L48" s="50">
        <v>1</v>
      </c>
      <c r="M48" s="50">
        <v>2</v>
      </c>
      <c r="N48" s="50">
        <v>0</v>
      </c>
      <c r="O48" s="50">
        <v>0</v>
      </c>
      <c r="P48" s="50">
        <v>1</v>
      </c>
      <c r="Q48" s="50" t="s">
        <v>76</v>
      </c>
      <c r="R48" s="47">
        <v>1</v>
      </c>
      <c r="S48" s="47">
        <v>1</v>
      </c>
      <c r="T48" s="47">
        <v>9</v>
      </c>
      <c r="U48" s="47">
        <v>0</v>
      </c>
      <c r="V48" s="47">
        <v>1</v>
      </c>
      <c r="W48" s="47">
        <v>0</v>
      </c>
      <c r="X48" s="47">
        <v>0</v>
      </c>
      <c r="Y48" s="47">
        <v>1</v>
      </c>
      <c r="Z48" s="47">
        <v>0</v>
      </c>
      <c r="AA48" s="47">
        <v>0</v>
      </c>
      <c r="AB48" s="11" t="s">
        <v>71</v>
      </c>
      <c r="AC48" s="14" t="s">
        <v>10</v>
      </c>
      <c r="AD48" s="58">
        <v>17676.534</v>
      </c>
      <c r="AE48" s="59">
        <v>17406.960999999999</v>
      </c>
      <c r="AF48" s="71">
        <f t="shared" si="1"/>
        <v>0.98474966868504876</v>
      </c>
      <c r="AG48" s="20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s="1" customFormat="1" ht="36.75" customHeight="1">
      <c r="A49" s="50">
        <v>0</v>
      </c>
      <c r="B49" s="50">
        <v>0</v>
      </c>
      <c r="C49" s="50">
        <v>1</v>
      </c>
      <c r="D49" s="50">
        <v>0</v>
      </c>
      <c r="E49" s="50">
        <v>1</v>
      </c>
      <c r="F49" s="50">
        <v>0</v>
      </c>
      <c r="G49" s="50">
        <v>4</v>
      </c>
      <c r="H49" s="50">
        <v>1</v>
      </c>
      <c r="I49" s="50">
        <v>1</v>
      </c>
      <c r="J49" s="50">
        <v>9</v>
      </c>
      <c r="K49" s="50">
        <v>0</v>
      </c>
      <c r="L49" s="50">
        <v>1</v>
      </c>
      <c r="M49" s="50">
        <v>2</v>
      </c>
      <c r="N49" s="50">
        <v>0</v>
      </c>
      <c r="O49" s="50">
        <v>0</v>
      </c>
      <c r="P49" s="50">
        <v>3</v>
      </c>
      <c r="Q49" s="50" t="s">
        <v>76</v>
      </c>
      <c r="R49" s="47">
        <v>1</v>
      </c>
      <c r="S49" s="47">
        <v>1</v>
      </c>
      <c r="T49" s="47">
        <v>9</v>
      </c>
      <c r="U49" s="47">
        <v>0</v>
      </c>
      <c r="V49" s="47">
        <v>1</v>
      </c>
      <c r="W49" s="47">
        <v>0</v>
      </c>
      <c r="X49" s="47">
        <v>0</v>
      </c>
      <c r="Y49" s="47">
        <v>3</v>
      </c>
      <c r="Z49" s="47">
        <v>0</v>
      </c>
      <c r="AA49" s="47">
        <v>0</v>
      </c>
      <c r="AB49" s="11" t="s">
        <v>82</v>
      </c>
      <c r="AC49" s="15" t="s">
        <v>10</v>
      </c>
      <c r="AD49" s="58">
        <v>125.029</v>
      </c>
      <c r="AE49" s="67">
        <v>125.029</v>
      </c>
      <c r="AF49" s="71">
        <f t="shared" si="1"/>
        <v>1</v>
      </c>
      <c r="AG49" s="19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s="1" customFormat="1" ht="26.25" customHeight="1">
      <c r="A50" s="50">
        <v>0</v>
      </c>
      <c r="B50" s="50">
        <v>0</v>
      </c>
      <c r="C50" s="50">
        <v>1</v>
      </c>
      <c r="D50" s="50">
        <v>0</v>
      </c>
      <c r="E50" s="50">
        <v>1</v>
      </c>
      <c r="F50" s="50">
        <v>0</v>
      </c>
      <c r="G50" s="50">
        <v>2</v>
      </c>
      <c r="H50" s="50">
        <v>1</v>
      </c>
      <c r="I50" s="50">
        <v>1</v>
      </c>
      <c r="J50" s="50">
        <v>9</v>
      </c>
      <c r="K50" s="50">
        <v>0</v>
      </c>
      <c r="L50" s="50">
        <v>1</v>
      </c>
      <c r="M50" s="50">
        <v>2</v>
      </c>
      <c r="N50" s="50">
        <v>0</v>
      </c>
      <c r="O50" s="50">
        <v>0</v>
      </c>
      <c r="P50" s="50">
        <v>8</v>
      </c>
      <c r="Q50" s="50" t="s">
        <v>76</v>
      </c>
      <c r="R50" s="47">
        <v>1</v>
      </c>
      <c r="S50" s="47">
        <v>1</v>
      </c>
      <c r="T50" s="47">
        <v>9</v>
      </c>
      <c r="U50" s="47">
        <v>0</v>
      </c>
      <c r="V50" s="47">
        <v>1</v>
      </c>
      <c r="W50" s="47">
        <v>0</v>
      </c>
      <c r="X50" s="47">
        <v>0</v>
      </c>
      <c r="Y50" s="47">
        <v>4</v>
      </c>
      <c r="Z50" s="47">
        <v>0</v>
      </c>
      <c r="AA50" s="47">
        <v>0</v>
      </c>
      <c r="AB50" s="11" t="s">
        <v>72</v>
      </c>
      <c r="AC50" s="14" t="s">
        <v>10</v>
      </c>
      <c r="AD50" s="58">
        <v>1334.7819999999999</v>
      </c>
      <c r="AE50" s="64">
        <v>1334.7819999999999</v>
      </c>
      <c r="AF50" s="71">
        <f t="shared" si="1"/>
        <v>1</v>
      </c>
      <c r="AG50" s="21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s="1" customFormat="1" ht="60" customHeight="1">
      <c r="A51" s="50">
        <v>0</v>
      </c>
      <c r="B51" s="50">
        <v>0</v>
      </c>
      <c r="C51" s="50">
        <v>1</v>
      </c>
      <c r="D51" s="50">
        <v>0</v>
      </c>
      <c r="E51" s="50">
        <v>1</v>
      </c>
      <c r="F51" s="50">
        <v>1</v>
      </c>
      <c r="G51" s="50">
        <v>3</v>
      </c>
      <c r="H51" s="50">
        <v>1</v>
      </c>
      <c r="I51" s="50">
        <v>1</v>
      </c>
      <c r="J51" s="50">
        <v>9</v>
      </c>
      <c r="K51" s="50">
        <v>0</v>
      </c>
      <c r="L51" s="50">
        <v>1</v>
      </c>
      <c r="M51" s="50">
        <v>1</v>
      </c>
      <c r="N51" s="50">
        <v>0</v>
      </c>
      <c r="O51" s="54">
        <v>5</v>
      </c>
      <c r="P51" s="54">
        <v>4</v>
      </c>
      <c r="Q51" s="54">
        <v>0</v>
      </c>
      <c r="R51" s="47">
        <v>1</v>
      </c>
      <c r="S51" s="47">
        <v>1</v>
      </c>
      <c r="T51" s="47">
        <v>9</v>
      </c>
      <c r="U51" s="47">
        <v>0</v>
      </c>
      <c r="V51" s="47">
        <v>1</v>
      </c>
      <c r="W51" s="47">
        <v>0</v>
      </c>
      <c r="X51" s="47">
        <v>0</v>
      </c>
      <c r="Y51" s="47">
        <v>5</v>
      </c>
      <c r="Z51" s="47">
        <v>0</v>
      </c>
      <c r="AA51" s="47">
        <v>0</v>
      </c>
      <c r="AB51" s="11" t="s">
        <v>73</v>
      </c>
      <c r="AC51" s="14" t="s">
        <v>10</v>
      </c>
      <c r="AD51" s="58">
        <v>66.599999999999994</v>
      </c>
      <c r="AE51" s="63">
        <v>66.599999999999994</v>
      </c>
      <c r="AF51" s="71">
        <f t="shared" si="1"/>
        <v>1</v>
      </c>
      <c r="AG51" s="21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s="1" customFormat="1" ht="60" customHeight="1">
      <c r="A52" s="50">
        <v>0</v>
      </c>
      <c r="B52" s="50">
        <v>0</v>
      </c>
      <c r="C52" s="50">
        <v>1</v>
      </c>
      <c r="D52" s="50">
        <v>0</v>
      </c>
      <c r="E52" s="50">
        <v>3</v>
      </c>
      <c r="F52" s="50">
        <v>0</v>
      </c>
      <c r="G52" s="50">
        <v>4</v>
      </c>
      <c r="H52" s="50">
        <v>1</v>
      </c>
      <c r="I52" s="50">
        <v>1</v>
      </c>
      <c r="J52" s="50">
        <v>9</v>
      </c>
      <c r="K52" s="50">
        <v>0</v>
      </c>
      <c r="L52" s="50">
        <v>1</v>
      </c>
      <c r="M52" s="50">
        <v>5</v>
      </c>
      <c r="N52" s="50">
        <v>9</v>
      </c>
      <c r="O52" s="54">
        <v>3</v>
      </c>
      <c r="P52" s="54">
        <v>0</v>
      </c>
      <c r="Q52" s="54">
        <v>2</v>
      </c>
      <c r="R52" s="47">
        <v>1</v>
      </c>
      <c r="S52" s="47">
        <v>1</v>
      </c>
      <c r="T52" s="47">
        <v>9</v>
      </c>
      <c r="U52" s="47">
        <v>0</v>
      </c>
      <c r="V52" s="47">
        <v>1</v>
      </c>
      <c r="W52" s="47">
        <v>0</v>
      </c>
      <c r="X52" s="47">
        <v>0</v>
      </c>
      <c r="Y52" s="47">
        <v>6</v>
      </c>
      <c r="Z52" s="47">
        <v>0</v>
      </c>
      <c r="AA52" s="47">
        <v>0</v>
      </c>
      <c r="AB52" s="11" t="s">
        <v>74</v>
      </c>
      <c r="AC52" s="14" t="s">
        <v>10</v>
      </c>
      <c r="AD52" s="58">
        <v>379.8</v>
      </c>
      <c r="AE52" s="63">
        <v>379.8</v>
      </c>
      <c r="AF52" s="71">
        <f t="shared" si="1"/>
        <v>1</v>
      </c>
      <c r="AG52" s="21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s="22" customFormat="1" ht="12.75"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</row>
    <row r="54" spans="1:58" s="22" customFormat="1" ht="12.75">
      <c r="B54" s="31"/>
      <c r="C54" s="31"/>
      <c r="D54" s="31"/>
      <c r="E54" s="31"/>
      <c r="F54" s="31"/>
      <c r="G54" s="31"/>
      <c r="H54" s="31"/>
      <c r="I54" s="31"/>
      <c r="J54" s="103" t="s">
        <v>53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</row>
    <row r="55" spans="1:58" s="22" customFormat="1" ht="13.5" customHeight="1">
      <c r="B55" s="31"/>
      <c r="C55" s="31"/>
      <c r="D55" s="31"/>
      <c r="E55" s="31"/>
      <c r="F55" s="31"/>
      <c r="G55" s="31"/>
      <c r="H55" s="31"/>
      <c r="I55" s="31"/>
      <c r="J55" s="95" t="s">
        <v>48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6">
        <v>1.01</v>
      </c>
      <c r="AG55" s="97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</row>
    <row r="56" spans="1:58" s="22" customFormat="1" ht="12.75">
      <c r="B56" s="31"/>
      <c r="C56" s="31"/>
      <c r="D56" s="31"/>
      <c r="E56" s="31"/>
      <c r="F56" s="31"/>
      <c r="G56" s="31"/>
      <c r="H56" s="31"/>
      <c r="I56" s="31"/>
      <c r="J56" s="95" t="s">
        <v>49</v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32">
        <v>0.99</v>
      </c>
      <c r="AG56" s="3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</row>
    <row r="57" spans="1:58" s="22" customFormat="1" ht="12.75">
      <c r="B57" s="31"/>
      <c r="C57" s="31"/>
      <c r="D57" s="31"/>
      <c r="E57" s="31"/>
      <c r="F57" s="31"/>
      <c r="G57" s="31"/>
      <c r="H57" s="31"/>
      <c r="I57" s="31"/>
      <c r="J57" s="95" t="s">
        <v>50</v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32">
        <v>1.02</v>
      </c>
      <c r="AG57" s="3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</row>
    <row r="58" spans="1:58" s="22" customFormat="1" ht="2.25" customHeight="1">
      <c r="B58" s="31"/>
      <c r="C58" s="31"/>
      <c r="D58" s="31"/>
      <c r="E58" s="31"/>
      <c r="F58" s="31"/>
      <c r="G58" s="31"/>
      <c r="H58" s="31"/>
      <c r="I58" s="31"/>
      <c r="J58" s="101"/>
      <c r="K58" s="101" t="s">
        <v>58</v>
      </c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34"/>
      <c r="AG58" s="31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</row>
    <row r="59" spans="1:58" s="22" customFormat="1" ht="27.75" customHeight="1">
      <c r="B59" s="100" t="s">
        <v>51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31"/>
      <c r="AD59" s="31"/>
      <c r="AE59" s="102" t="s">
        <v>81</v>
      </c>
      <c r="AF59" s="102"/>
      <c r="AG59" s="102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</row>
    <row r="60" spans="1:58" s="22" customFormat="1" ht="15" customHeight="1">
      <c r="B60" s="35"/>
      <c r="C60" s="35"/>
      <c r="D60" s="35"/>
      <c r="E60" s="35"/>
      <c r="F60" s="35"/>
      <c r="G60" s="35"/>
      <c r="H60" s="35"/>
      <c r="I60" s="35"/>
      <c r="J60" s="100" t="s">
        <v>52</v>
      </c>
      <c r="K60" s="100"/>
      <c r="L60" s="100"/>
      <c r="M60" s="100"/>
      <c r="N60" s="100"/>
      <c r="O60" s="100"/>
      <c r="P60" s="100"/>
      <c r="Q60" s="100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1"/>
      <c r="AD60" s="31"/>
      <c r="AE60" s="36"/>
      <c r="AF60" s="36"/>
      <c r="AG60" s="36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</row>
    <row r="61" spans="1:58" s="3" customFormat="1" ht="23.25">
      <c r="AF61" s="26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</sheetData>
  <mergeCells count="43">
    <mergeCell ref="AK18:AR19"/>
    <mergeCell ref="F10:AF10"/>
    <mergeCell ref="J60:Q60"/>
    <mergeCell ref="J56:AE56"/>
    <mergeCell ref="J57:AE57"/>
    <mergeCell ref="AD15:AD16"/>
    <mergeCell ref="J58:AE58"/>
    <mergeCell ref="B59:AB59"/>
    <mergeCell ref="AE59:AG59"/>
    <mergeCell ref="J54:AG54"/>
    <mergeCell ref="J55:AE55"/>
    <mergeCell ref="AF55:AG55"/>
    <mergeCell ref="C13:AG13"/>
    <mergeCell ref="U15:U16"/>
    <mergeCell ref="V15:V16"/>
    <mergeCell ref="W15:W16"/>
    <mergeCell ref="X15:X16"/>
    <mergeCell ref="Y15:Y16"/>
    <mergeCell ref="Z15:AA16"/>
    <mergeCell ref="AE15:AE16"/>
    <mergeCell ref="A14:Q14"/>
    <mergeCell ref="R14:AA14"/>
    <mergeCell ref="AB14:AB16"/>
    <mergeCell ref="AC14:AC16"/>
    <mergeCell ref="AD14:AG14"/>
    <mergeCell ref="A15:C16"/>
    <mergeCell ref="D15:E16"/>
    <mergeCell ref="F15:G16"/>
    <mergeCell ref="H15:Q16"/>
    <mergeCell ref="R15:S16"/>
    <mergeCell ref="T15:T16"/>
    <mergeCell ref="AF15:AF16"/>
    <mergeCell ref="AG15:AG16"/>
    <mergeCell ref="C2:AG2"/>
    <mergeCell ref="C3:AG3"/>
    <mergeCell ref="C6:AG6"/>
    <mergeCell ref="C7:AG7"/>
    <mergeCell ref="L4:AC4"/>
    <mergeCell ref="C12:N12"/>
    <mergeCell ref="C9:AG9"/>
    <mergeCell ref="C11:AG11"/>
    <mergeCell ref="O12:AG12"/>
    <mergeCell ref="C8:AG8"/>
  </mergeCells>
  <phoneticPr fontId="37" type="noConversion"/>
  <pageMargins left="0.31496062992125984" right="0.31496062992125984" top="0.15748031496062992" bottom="0.15748031496062992" header="0" footer="0"/>
  <pageSetup paperSize="9" scale="74" orientation="landscape" horizontalDpi="180" verticalDpi="180" r:id="rId1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прилож.3.наше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2022-04-25T08:36:26Z</dcterms:modified>
</cp:coreProperties>
</file>